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<sst xmlns="http://schemas.openxmlformats.org/spreadsheetml/2006/main" count="119" uniqueCount="95">
  <si>
    <r>
      <t>2026</t>
    </r>
    <r>
      <rPr>
        <b/>
        <sz val="24"/>
        <rFont val="黑体"/>
        <charset val="134"/>
      </rPr>
      <t>年高级岗位专业技术应聘人员汇总表</t>
    </r>
  </si>
  <si>
    <t>序号</t>
  </si>
  <si>
    <t>报考科室</t>
  </si>
  <si>
    <t>姓名</t>
  </si>
  <si>
    <t>政治面貌</t>
  </si>
  <si>
    <t>身份证号</t>
  </si>
  <si>
    <t>性别</t>
  </si>
  <si>
    <t>学历</t>
  </si>
  <si>
    <t>学位</t>
  </si>
  <si>
    <t>毕业院校</t>
  </si>
  <si>
    <t>毕业时间</t>
  </si>
  <si>
    <t>工作单位</t>
  </si>
  <si>
    <t>职称</t>
  </si>
  <si>
    <t>学习及工作经历</t>
  </si>
  <si>
    <t>获奖或荣誉称号</t>
  </si>
  <si>
    <t>学会兼职</t>
  </si>
  <si>
    <t>海外经历</t>
  </si>
  <si>
    <t>SCI文章及课题</t>
  </si>
  <si>
    <t>备注</t>
  </si>
  <si>
    <t>请填写您最高学历</t>
  </si>
  <si>
    <t>请填写您最高学位</t>
  </si>
  <si>
    <t>请填写您最高学历/学位毕业学校</t>
  </si>
  <si>
    <t>请填写您最高学历/学位毕业时间</t>
  </si>
  <si>
    <t>请填写您的现工作单位</t>
  </si>
  <si>
    <t>请填写您已聘任的职称</t>
  </si>
  <si>
    <t xml:space="preserve">请填写您的各阶段学习及工作经历
例：
2005.09-2010.06  **大学 **专业 医学学士学位
2010.07--2013.08  **医院**医师
</t>
  </si>
  <si>
    <t>请填写您省级以上学会兼职</t>
  </si>
  <si>
    <t>请填写您海外学习/访学的时间及经历</t>
  </si>
  <si>
    <t>以第一作者/通讯作者身份被SCI收录的文章以及申报课题情况。
文章填写格式如下：
格式：共*篇，最高*区*分（独立一作/共一第*位）,共*分。
例：共2篇，最高8.7分（1区，共一第1位）,共12.84分。
文章分区以JCR分区为准。</t>
  </si>
  <si>
    <r>
      <rPr>
        <b/>
        <sz val="24"/>
        <rFont val="Times New Roman"/>
        <charset val="134"/>
      </rPr>
      <t>2021</t>
    </r>
    <r>
      <rPr>
        <b/>
        <sz val="24"/>
        <rFont val="黑体"/>
        <charset val="134"/>
      </rPr>
      <t>年高级职称拟引进人员情况一览表</t>
    </r>
  </si>
  <si>
    <t>科室</t>
  </si>
  <si>
    <t>年龄</t>
  </si>
  <si>
    <t>工作经历</t>
  </si>
  <si>
    <t>SCI文章</t>
  </si>
  <si>
    <r>
      <rPr>
        <sz val="11"/>
        <color theme="1"/>
        <rFont val="宋体"/>
        <charset val="134"/>
        <scheme val="minor"/>
      </rPr>
      <t>M</t>
    </r>
    <r>
      <rPr>
        <sz val="11"/>
        <color theme="1"/>
        <rFont val="宋体"/>
        <charset val="134"/>
        <scheme val="minor"/>
      </rPr>
      <t>AX</t>
    </r>
  </si>
  <si>
    <r>
      <rPr>
        <sz val="11"/>
        <color theme="1"/>
        <rFont val="宋体"/>
        <charset val="134"/>
        <scheme val="minor"/>
      </rPr>
      <t>M</t>
    </r>
    <r>
      <rPr>
        <sz val="11"/>
        <color theme="1"/>
        <rFont val="宋体"/>
        <charset val="134"/>
        <scheme val="minor"/>
      </rPr>
      <t>IN</t>
    </r>
  </si>
  <si>
    <t>成绩</t>
  </si>
  <si>
    <t>神经外科</t>
  </si>
  <si>
    <t>张良文</t>
  </si>
  <si>
    <t>群众</t>
  </si>
  <si>
    <t>男</t>
  </si>
  <si>
    <t>博士</t>
  </si>
  <si>
    <t>山东大学</t>
  </si>
  <si>
    <t>山东大学齐鲁医院</t>
  </si>
  <si>
    <t>主任医师</t>
  </si>
  <si>
    <t>1996-1997：山东省胸科医院；
1997-2002：山东大学硕博连读；
2002-至今：山东大学齐鲁医院神经外科</t>
  </si>
  <si>
    <t>2014年第一位获山东省科技进步二等奖1项；2009年第一位获山东省高校一等奖1项</t>
  </si>
  <si>
    <t>世界华人医师协会、世界华人功能神经外科常委兼副秘书长</t>
  </si>
  <si>
    <t>短期国外学习</t>
  </si>
  <si>
    <t>第一作者发表5篇；通讯作者发表2篇，最高影响因子2.0，累计10.0.</t>
  </si>
  <si>
    <t>生殖医学科</t>
  </si>
  <si>
    <t>宦晴</t>
  </si>
  <si>
    <t>中共党员</t>
  </si>
  <si>
    <t>女</t>
  </si>
  <si>
    <t>博士研究生</t>
  </si>
  <si>
    <t>妇产科学博士</t>
  </si>
  <si>
    <t>山东大学医学院</t>
  </si>
  <si>
    <t>岳阳市一人民医院</t>
  </si>
  <si>
    <t>副主任医师</t>
  </si>
  <si>
    <r>
      <rPr>
        <sz val="12"/>
        <color rgb="FF000000"/>
        <rFont val="仿宋"/>
        <charset val="134"/>
      </rPr>
      <t>2018.6-至今   岳阳市一人民医院</t>
    </r>
    <r>
      <rPr>
        <sz val="12"/>
        <color rgb="FF000000"/>
        <rFont val="仿宋"/>
        <charset val="134"/>
      </rPr>
      <t xml:space="preserve"> </t>
    </r>
    <r>
      <rPr>
        <sz val="12"/>
        <color rgb="FF000000"/>
        <rFont val="仿宋"/>
        <charset val="134"/>
      </rPr>
      <t xml:space="preserve">    </t>
    </r>
    <r>
      <rPr>
        <sz val="12"/>
        <color rgb="FF000000"/>
        <rFont val="仿宋"/>
        <charset val="134"/>
      </rPr>
      <t>生殖医学科副主任 副主任医师
2013.5-2018.5 山东中医药大学二附院 生殖医学科 主治医师</t>
    </r>
    <r>
      <rPr>
        <sz val="12"/>
        <color rgb="FF000000"/>
        <rFont val="仿宋"/>
        <charset val="134"/>
      </rPr>
      <t xml:space="preserve">    </t>
    </r>
    <r>
      <rPr>
        <sz val="12"/>
        <color rgb="FF000000"/>
        <rFont val="仿宋"/>
        <charset val="134"/>
      </rPr>
      <t>（</t>
    </r>
    <r>
      <rPr>
        <sz val="12"/>
        <color rgb="FF000000"/>
        <rFont val="仿宋"/>
        <charset val="134"/>
      </rPr>
      <t>2017-04-01在山东省通过高级职称评审，获副主任医师职称证书</t>
    </r>
    <r>
      <rPr>
        <sz val="12"/>
        <color rgb="FF000000"/>
        <rFont val="仿宋"/>
        <charset val="134"/>
      </rPr>
      <t>）
2011.6-2013.4 浙江大学附属妇产科医院 妇产科 主治医师
2010.8-2011.5 浙江大学附属妇产科医院 妇产科</t>
    </r>
    <r>
      <rPr>
        <sz val="12"/>
        <color rgb="FF000000"/>
        <rFont val="仿宋"/>
        <charset val="134"/>
      </rPr>
      <t xml:space="preserve"> 住院医师</t>
    </r>
  </si>
  <si>
    <r>
      <rPr>
        <sz val="12"/>
        <color rgb="FF000000"/>
        <rFont val="仿宋"/>
        <charset val="134"/>
      </rPr>
      <t>2</t>
    </r>
    <r>
      <rPr>
        <sz val="12"/>
        <color rgb="FF000000"/>
        <rFont val="仿宋"/>
        <charset val="134"/>
      </rPr>
      <t>021年度岳阳市一人民医院 优秀共产党员</t>
    </r>
  </si>
  <si>
    <t>中国人体健康科技促进会生育力保护与保存专业委员会委员；湖南省医学会生殖专业委员会伦理管理学组委员；济南市中西医结合委员会委员；岳阳市一人民医院产前诊断伦理委员会委员</t>
  </si>
  <si>
    <t>无</t>
  </si>
  <si>
    <t>共5篇，影响因子共11.88；其中第一作者或通讯作者共3篇；第一作者或通讯作者最高影响因子：3.02；第一作者或通讯作者总影响因子：6.75；非第一作者或通讯作者总影响因子：5.13</t>
  </si>
  <si>
    <t>药学部</t>
  </si>
  <si>
    <t>张晓健</t>
  </si>
  <si>
    <t>研究生</t>
  </si>
  <si>
    <t>硕士</t>
  </si>
  <si>
    <t>中国海洋大学</t>
  </si>
  <si>
    <t>山东省第二人民医院（山东省耳鼻喉医院）</t>
  </si>
  <si>
    <t>副主任药师</t>
  </si>
  <si>
    <t>1991.07-2009.09 山东省立医院西院  主管药师
2009.10-2018.12 山东省立医院东院 主管药师
2018.12-2020.12 山东省立医院西院 副主任药师
2021.01-至今 山东省第二人民医院 副主任药师
1988.09-1991.07 山东省卫生学校药剂专业
1995.09-1999.07 山东大学药学函授专科 
2002.09-2005.07 山东大学药学函授本科
2015.03-2020.07 中国海洋大学制药工程专业硕士</t>
  </si>
  <si>
    <t>科研课题：海洋活性物质靛红抗心脑血管病应用基础研究 起至时间:2013.01-2017.03 获得山东省自然基金 二等奖第五名</t>
  </si>
  <si>
    <t>山东省药学会药剂药剂专业委员会 委员</t>
  </si>
  <si>
    <t>第一作者发表SCI论文1篇，影响因子1.28</t>
  </si>
  <si>
    <t>创伤中心</t>
  </si>
  <si>
    <t>魏云巍</t>
  </si>
  <si>
    <t>党员</t>
  </si>
  <si>
    <t>哈尔滨医科大学</t>
  </si>
  <si>
    <t>哈尔滨医科大学附属第一医院</t>
  </si>
  <si>
    <t>主任医师 教授</t>
  </si>
  <si>
    <t>2004.7-2009.4：哈医大一院 微创胆道外科；
2009.4-2010.4荷兰国立格罗宁根大学高级访问学者；
2010.4-2014.5哈医大一院微创胆道外科；
2014.5-至今，哈医大一院肿瘤腔镜外科；   
对普外科疑难复杂、危急重症疾病的诊断及治疗有丰富临床经验，对肝胆胰腺、胃肠等外科疾病手术倡导以精准为理念，以微创为特色。对肝胆胰、胃肠疾病在微创理念指导下，对上述疾病实行腹腔镜下微创手术治疗（包括达芬奇）。作为黑龙江省医学会腔镜外科分会主任委员单位，领先开展了腹腔镜下的各种微创手术的开创性工作。主要包括腹腔镜半肝切除术、腹腔镜下胆总管切开探查术、腹腔镜胰体尾切除、腹腔镜胰十二指肠切除术、腹腔镜门脉高压脾切除及断流术；腹腔镜胃癌根治术、腹腔镜结直肠癌根治术、腹腔镜切口疝修补术等。在微创治疗领域积累了丰富的经验和手术操作技巧。</t>
  </si>
  <si>
    <t xml:space="preserve">2018年高等教育国家级教学成果奖：《适应新形势，创建器官系统整合式临床教学模式的研究与实践》；
获科研项目：1国家自然科学基金二项；2黑龙江省杰青一项；3黑龙江省级科研课题十二项。
主编教材：国家“十二五”“十三五”规划教材三部，均为副主编，《消化系统与疾病》；英文版《外科学》；《消化系统》。均为人民卫生出版社。
</t>
  </si>
  <si>
    <t xml:space="preserve">中华医学会外科学分会胆道外科学组： 全国委员
黑龙江省医学会腹腔镜外科分会：     主任委员
中华医学会消化内镜学分会内镜外科学组：委员
中华医学会外科学分会消化外科菁英会：委员
中国研究型医院学会肝胆胰外科专业委员会：常务委员
中国医师协会外科医师分会肝包虫病委员会：常委兼副秘书长
中国医师协会外科医师分会疝和腹壁外科医师委员会：委员
中国研究型医院学会机器人与腹腔镜外科专业委员会：委员
中国医师协会内镜医师分会无气腹腹腔镜医师专业委员会：委员
</t>
  </si>
  <si>
    <t>2009.4—2011.4荷兰国立格罗宁根大学，高级访问学者2013.6—12 美国哈佛大学医学院访问学者</t>
  </si>
  <si>
    <t>共发表SCI文章20余篇，最高影响因子为10.2分，大于5分文章8篇，3-5分11篇。代表性期刊为：Clin Cancer Res（IF=10.2）Thyroid（IF=7.4)；Int J Cancer(IF=6.0)；Emerg MicrobesInfec(IF=6.2)Oncolytics(IF=5.7)；Environ Microbiol(IF=5.1)。</t>
  </si>
  <si>
    <t>模式动物研究所</t>
  </si>
  <si>
    <t>久保幸子(袁贺男)</t>
  </si>
  <si>
    <t>东北师范大学</t>
  </si>
  <si>
    <t>东京大学</t>
  </si>
  <si>
    <t>学术技术支援研究员</t>
  </si>
  <si>
    <t>1.东北师范大学                     
2.日本财团 东京生物科技研究所      
3.ZERIA新药工业株式会社 中央研究所      
4.东京大学 医科学研究所            
5.东京理科大学 生命医学科学研究所      
6.现在就职于东京大学国际高等研究所</t>
  </si>
  <si>
    <t>日本实验动物学会会员      
日本免疫学会会员           
日本動物生殖工学研究会会员</t>
  </si>
  <si>
    <t>1990年4月日本留学 在日本工作30年</t>
  </si>
  <si>
    <t>以合作作者身份在NATURE 及 SCIENCE 发表文章多篇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</si>
</sst>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24"/>
      <name val="Times New Roman"/>
      <charset val="134"/>
    </font>
    <font>
      <b/>
      <sz val="10"/>
      <name val="宋体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4"/>
      <name val="黑体"/>
      <charset val="134"/>
    </font>
    <font>
      <b/>
      <sz val="2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"/>
  <sheetViews>
    <sheetView tabSelected="1" workbookViewId="0">
      <selection activeCell="N13" sqref="N13"/>
    </sheetView>
  </sheetViews>
  <sheetFormatPr defaultColWidth="9" defaultRowHeight="13.5" outlineLevelRow="2"/>
  <cols>
    <col min="1" max="1" width="4.375" customWidth="1"/>
    <col min="2" max="2" width="9.125" customWidth="1"/>
    <col min="3" max="3" width="7.25" customWidth="1"/>
    <col min="4" max="4" width="4.875" customWidth="1"/>
    <col min="5" max="5" width="6" customWidth="1"/>
    <col min="6" max="6" width="3.25" customWidth="1"/>
    <col min="7" max="7" width="5.625" customWidth="1"/>
    <col min="8" max="8" width="5.75" customWidth="1"/>
    <col min="9" max="9" width="7" customWidth="1"/>
    <col min="10" max="10" width="7.875" customWidth="1"/>
    <col min="11" max="11" width="11" customWidth="1"/>
    <col min="12" max="12" width="8.625" customWidth="1"/>
    <col min="13" max="13" width="19.375" customWidth="1"/>
    <col min="14" max="14" width="17.625" style="5" customWidth="1"/>
    <col min="15" max="15" width="17.125" style="5" customWidth="1"/>
    <col min="16" max="16" width="14.125" style="5" customWidth="1"/>
    <col min="17" max="17" width="24.25" style="5" customWidth="1"/>
    <col min="18" max="18" width="9.875" customWidth="1"/>
    <col min="19" max="19" width="11.125"/>
  </cols>
  <sheetData>
    <row r="1" ht="63.75" customHeight="1" spans="1:18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="21" customFormat="1" ht="30" customHeight="1" spans="1:18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8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4" t="s">
        <v>18</v>
      </c>
    </row>
    <row r="3" s="22" customFormat="1" ht="239" customHeight="1" spans="1:18">
      <c r="A3" s="25">
        <v>1</v>
      </c>
      <c r="B3" s="26"/>
      <c r="C3" s="26"/>
      <c r="D3" s="26"/>
      <c r="E3" s="27"/>
      <c r="F3" s="26"/>
      <c r="G3" s="26" t="s">
        <v>19</v>
      </c>
      <c r="H3" s="26" t="s">
        <v>20</v>
      </c>
      <c r="I3" s="26" t="s">
        <v>21</v>
      </c>
      <c r="J3" s="26" t="s">
        <v>22</v>
      </c>
      <c r="K3" s="27" t="s">
        <v>23</v>
      </c>
      <c r="L3" s="29" t="s">
        <v>24</v>
      </c>
      <c r="M3" s="29" t="s">
        <v>25</v>
      </c>
      <c r="N3" s="29"/>
      <c r="O3" s="29" t="s">
        <v>26</v>
      </c>
      <c r="P3" s="29" t="s">
        <v>27</v>
      </c>
      <c r="Q3" s="29" t="s">
        <v>28</v>
      </c>
      <c r="R3" s="29"/>
    </row>
  </sheetData>
  <mergeCells count="1">
    <mergeCell ref="A1:R1"/>
  </mergeCells>
  <pageMargins left="0.161111111111111" right="0.196527777777778" top="0" bottom="0.196527777777778" header="0" footer="0"/>
  <pageSetup paperSize="8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7"/>
  <sheetViews>
    <sheetView workbookViewId="0">
      <selection activeCell="O2" sqref="O$1:AA$1048576"/>
    </sheetView>
  </sheetViews>
  <sheetFormatPr defaultColWidth="9" defaultRowHeight="13.5" outlineLevelRow="6"/>
  <cols>
    <col min="1" max="1" width="4.375" customWidth="1"/>
    <col min="2" max="2" width="12" customWidth="1"/>
    <col min="3" max="3" width="7.25" customWidth="1"/>
    <col min="4" max="4" width="4.875" customWidth="1"/>
    <col min="5" max="5" width="4.5" customWidth="1"/>
    <col min="6" max="6" width="3.25" customWidth="1"/>
    <col min="7" max="7" width="5.625" customWidth="1"/>
    <col min="8" max="8" width="5.5" customWidth="1"/>
    <col min="9" max="9" width="8.375" customWidth="1"/>
    <col min="10" max="10" width="7.375" customWidth="1"/>
    <col min="11" max="11" width="11" customWidth="1"/>
    <col min="12" max="12" width="8.625" customWidth="1"/>
    <col min="13" max="13" width="52.375" customWidth="1"/>
    <col min="14" max="14" width="26.125" style="5" customWidth="1"/>
    <col min="15" max="15" width="35.875" style="5" customWidth="1"/>
    <col min="16" max="16" width="8.25" style="5" customWidth="1"/>
    <col min="17" max="17" width="23.125" style="5" customWidth="1"/>
    <col min="18" max="18" width="9.875" customWidth="1"/>
    <col min="19" max="26" width="9" customWidth="1"/>
  </cols>
  <sheetData>
    <row r="1" ht="45" customHeight="1" spans="1:17">
      <c r="A1" s="6" t="s">
        <v>29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0" customHeight="1" spans="1:27">
      <c r="A2" s="7" t="s">
        <v>1</v>
      </c>
      <c r="B2" s="7" t="s">
        <v>30</v>
      </c>
      <c r="C2" s="7" t="s">
        <v>3</v>
      </c>
      <c r="D2" s="7" t="s">
        <v>4</v>
      </c>
      <c r="E2" s="7" t="s">
        <v>31</v>
      </c>
      <c r="F2" s="7" t="s">
        <v>6</v>
      </c>
      <c r="G2" s="7" t="s">
        <v>7</v>
      </c>
      <c r="H2" s="7" t="s">
        <v>8</v>
      </c>
      <c r="I2" s="7" t="s">
        <v>9</v>
      </c>
      <c r="J2" s="13" t="s">
        <v>10</v>
      </c>
      <c r="K2" s="7" t="s">
        <v>11</v>
      </c>
      <c r="L2" s="7" t="s">
        <v>12</v>
      </c>
      <c r="M2" s="7" t="s">
        <v>32</v>
      </c>
      <c r="N2" s="7" t="s">
        <v>14</v>
      </c>
      <c r="O2" s="7" t="s">
        <v>15</v>
      </c>
      <c r="P2" s="7" t="s">
        <v>16</v>
      </c>
      <c r="Q2" s="7" t="s">
        <v>33</v>
      </c>
      <c r="R2" s="7" t="s">
        <v>18</v>
      </c>
      <c r="Y2" s="20" t="s">
        <v>34</v>
      </c>
      <c r="Z2" s="20" t="s">
        <v>35</v>
      </c>
      <c r="AA2" s="7" t="s">
        <v>36</v>
      </c>
    </row>
    <row r="3" s="2" customFormat="1" ht="122.25" customHeight="1" spans="1:27">
      <c r="A3" s="8">
        <v>1</v>
      </c>
      <c r="B3" s="9" t="s">
        <v>37</v>
      </c>
      <c r="C3" s="9" t="s">
        <v>38</v>
      </c>
      <c r="D3" s="9" t="s">
        <v>39</v>
      </c>
      <c r="E3" s="10">
        <v>49</v>
      </c>
      <c r="F3" s="9" t="s">
        <v>40</v>
      </c>
      <c r="G3" s="9" t="s">
        <v>41</v>
      </c>
      <c r="H3" s="9" t="s">
        <v>41</v>
      </c>
      <c r="I3" s="9" t="s">
        <v>42</v>
      </c>
      <c r="J3" s="9">
        <v>2002.07</v>
      </c>
      <c r="K3" s="10" t="s">
        <v>43</v>
      </c>
      <c r="L3" s="14" t="s">
        <v>44</v>
      </c>
      <c r="M3" s="15" t="s">
        <v>45</v>
      </c>
      <c r="N3" s="15" t="s">
        <v>46</v>
      </c>
      <c r="O3" s="16" t="s">
        <v>47</v>
      </c>
      <c r="P3" s="16" t="s">
        <v>48</v>
      </c>
      <c r="Q3" s="15" t="s">
        <v>49</v>
      </c>
      <c r="R3" s="15"/>
      <c r="S3" s="2">
        <v>82</v>
      </c>
      <c r="T3" s="2">
        <v>90</v>
      </c>
      <c r="U3" s="2">
        <v>85</v>
      </c>
      <c r="V3" s="2">
        <v>80</v>
      </c>
      <c r="W3" s="2">
        <v>85</v>
      </c>
      <c r="X3" s="2">
        <v>90</v>
      </c>
      <c r="Y3" s="2">
        <f>MAX(S3:X3)</f>
        <v>90</v>
      </c>
      <c r="Z3" s="2">
        <f>MIN(S3:W3)</f>
        <v>80</v>
      </c>
      <c r="AA3" s="7">
        <f>(SUM(S3:X3)-Y3-Z3)/4</f>
        <v>85.5</v>
      </c>
    </row>
    <row r="4" s="3" customFormat="1" ht="141.75" customHeight="1" spans="1:27">
      <c r="A4" s="11">
        <v>2</v>
      </c>
      <c r="B4" s="11" t="s">
        <v>50</v>
      </c>
      <c r="C4" s="11" t="s">
        <v>51</v>
      </c>
      <c r="D4" s="11" t="s">
        <v>52</v>
      </c>
      <c r="E4" s="12">
        <v>40</v>
      </c>
      <c r="F4" s="11" t="s">
        <v>53</v>
      </c>
      <c r="G4" s="11" t="s">
        <v>54</v>
      </c>
      <c r="H4" s="11" t="s">
        <v>55</v>
      </c>
      <c r="I4" s="11" t="s">
        <v>56</v>
      </c>
      <c r="J4" s="9">
        <v>2010</v>
      </c>
      <c r="K4" s="10" t="s">
        <v>57</v>
      </c>
      <c r="L4" s="14" t="s">
        <v>58</v>
      </c>
      <c r="M4" s="15" t="s">
        <v>59</v>
      </c>
      <c r="N4" s="15" t="s">
        <v>60</v>
      </c>
      <c r="O4" s="16" t="s">
        <v>61</v>
      </c>
      <c r="P4" s="16" t="s">
        <v>62</v>
      </c>
      <c r="Q4" s="15" t="s">
        <v>63</v>
      </c>
      <c r="R4" s="19"/>
      <c r="S4" s="3">
        <v>88</v>
      </c>
      <c r="T4" s="3">
        <v>89</v>
      </c>
      <c r="U4" s="3">
        <v>85</v>
      </c>
      <c r="V4" s="3">
        <v>83</v>
      </c>
      <c r="W4" s="3">
        <v>82</v>
      </c>
      <c r="X4" s="3">
        <v>92</v>
      </c>
      <c r="Y4" s="2">
        <f t="shared" ref="Y4:Y7" si="0">MAX(S4:X4)</f>
        <v>92</v>
      </c>
      <c r="Z4" s="2">
        <f t="shared" ref="Z4:Z7" si="1">MIN(S4:W4)</f>
        <v>82</v>
      </c>
      <c r="AA4" s="7">
        <f t="shared" ref="AA4:AA7" si="2">(SUM(S4:X4)-Y4-Z4)/4</f>
        <v>86.25</v>
      </c>
    </row>
    <row r="5" s="4" customFormat="1" ht="139.5" customHeight="1" spans="1:27">
      <c r="A5" s="8">
        <v>3</v>
      </c>
      <c r="B5" s="11" t="s">
        <v>64</v>
      </c>
      <c r="C5" s="11" t="s">
        <v>65</v>
      </c>
      <c r="D5" s="11" t="s">
        <v>39</v>
      </c>
      <c r="E5" s="12">
        <v>50</v>
      </c>
      <c r="F5" s="11" t="s">
        <v>53</v>
      </c>
      <c r="G5" s="11" t="s">
        <v>66</v>
      </c>
      <c r="H5" s="11" t="s">
        <v>67</v>
      </c>
      <c r="I5" s="11" t="s">
        <v>68</v>
      </c>
      <c r="J5" s="11">
        <v>2020</v>
      </c>
      <c r="K5" s="12" t="s">
        <v>69</v>
      </c>
      <c r="L5" s="17" t="s">
        <v>70</v>
      </c>
      <c r="M5" s="15" t="s">
        <v>71</v>
      </c>
      <c r="N5" s="15" t="s">
        <v>72</v>
      </c>
      <c r="O5" s="18" t="s">
        <v>73</v>
      </c>
      <c r="P5" s="18" t="s">
        <v>62</v>
      </c>
      <c r="Q5" s="17" t="s">
        <v>74</v>
      </c>
      <c r="R5" s="19"/>
      <c r="S5" s="4">
        <v>80</v>
      </c>
      <c r="T5" s="4">
        <v>88</v>
      </c>
      <c r="U5" s="4">
        <v>80</v>
      </c>
      <c r="V5" s="4">
        <v>78</v>
      </c>
      <c r="W5" s="4">
        <v>70</v>
      </c>
      <c r="X5" s="4">
        <v>89</v>
      </c>
      <c r="Y5" s="2">
        <f t="shared" si="0"/>
        <v>89</v>
      </c>
      <c r="Z5" s="2">
        <f t="shared" si="1"/>
        <v>70</v>
      </c>
      <c r="AA5" s="7">
        <f t="shared" si="2"/>
        <v>81.5</v>
      </c>
    </row>
    <row r="6" s="3" customFormat="1" ht="221.25" customHeight="1" spans="1:27">
      <c r="A6" s="8">
        <v>4</v>
      </c>
      <c r="B6" s="9" t="s">
        <v>75</v>
      </c>
      <c r="C6" s="11" t="s">
        <v>76</v>
      </c>
      <c r="D6" s="11" t="s">
        <v>77</v>
      </c>
      <c r="E6" s="12">
        <v>50</v>
      </c>
      <c r="F6" s="11" t="s">
        <v>40</v>
      </c>
      <c r="G6" s="11" t="s">
        <v>66</v>
      </c>
      <c r="H6" s="11" t="s">
        <v>41</v>
      </c>
      <c r="I6" s="11" t="s">
        <v>78</v>
      </c>
      <c r="J6" s="11">
        <v>2010</v>
      </c>
      <c r="K6" s="12" t="s">
        <v>79</v>
      </c>
      <c r="L6" s="17" t="s">
        <v>80</v>
      </c>
      <c r="M6" s="15" t="s">
        <v>81</v>
      </c>
      <c r="N6" s="19" t="s">
        <v>82</v>
      </c>
      <c r="O6" s="18" t="s">
        <v>83</v>
      </c>
      <c r="P6" s="18" t="s">
        <v>84</v>
      </c>
      <c r="Q6" s="19" t="s">
        <v>85</v>
      </c>
      <c r="R6" s="19"/>
      <c r="S6" s="3">
        <v>93</v>
      </c>
      <c r="T6" s="3">
        <v>94</v>
      </c>
      <c r="U6" s="3">
        <v>95</v>
      </c>
      <c r="V6" s="3">
        <v>85</v>
      </c>
      <c r="W6" s="3">
        <v>90</v>
      </c>
      <c r="X6" s="3">
        <v>95</v>
      </c>
      <c r="Y6" s="2">
        <f t="shared" si="0"/>
        <v>95</v>
      </c>
      <c r="Z6" s="2">
        <f t="shared" si="1"/>
        <v>85</v>
      </c>
      <c r="AA6" s="7">
        <f t="shared" si="2"/>
        <v>93</v>
      </c>
    </row>
    <row r="7" s="2" customFormat="1" ht="94.5" customHeight="1" spans="1:27">
      <c r="A7" s="11">
        <v>5</v>
      </c>
      <c r="B7" s="9" t="s">
        <v>86</v>
      </c>
      <c r="C7" s="9" t="s">
        <v>87</v>
      </c>
      <c r="D7" s="9"/>
      <c r="E7" s="10">
        <v>58</v>
      </c>
      <c r="F7" s="9" t="s">
        <v>53</v>
      </c>
      <c r="G7" s="9" t="s">
        <v>66</v>
      </c>
      <c r="H7" s="9" t="s">
        <v>67</v>
      </c>
      <c r="I7" s="9" t="s">
        <v>88</v>
      </c>
      <c r="J7" s="9">
        <v>1989</v>
      </c>
      <c r="K7" s="10" t="s">
        <v>89</v>
      </c>
      <c r="L7" s="14" t="s">
        <v>90</v>
      </c>
      <c r="M7" s="15" t="s">
        <v>91</v>
      </c>
      <c r="N7" s="15"/>
      <c r="O7" s="16" t="s">
        <v>92</v>
      </c>
      <c r="P7" s="16" t="s">
        <v>93</v>
      </c>
      <c r="Q7" s="17" t="s">
        <v>94</v>
      </c>
      <c r="R7" s="15"/>
      <c r="S7" s="2">
        <v>85</v>
      </c>
      <c r="T7" s="2">
        <v>85</v>
      </c>
      <c r="U7" s="2">
        <v>90</v>
      </c>
      <c r="V7" s="2">
        <v>90</v>
      </c>
      <c r="W7" s="2">
        <v>80</v>
      </c>
      <c r="X7" s="2">
        <v>93</v>
      </c>
      <c r="Y7" s="2">
        <f t="shared" si="0"/>
        <v>93</v>
      </c>
      <c r="Z7" s="2">
        <f t="shared" si="1"/>
        <v>80</v>
      </c>
      <c r="AA7" s="7">
        <f t="shared" si="2"/>
        <v>87.5</v>
      </c>
    </row>
  </sheetData>
  <mergeCells count="1">
    <mergeCell ref="A1:Q1"/>
  </mergeCells>
  <pageMargins left="0.33" right="0.28" top="0.36" bottom="0.17" header="0.5" footer="0.5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陈希</cp:lastModifiedBy>
  <dcterms:created xsi:type="dcterms:W3CDTF">2019-04-29T08:05:00Z</dcterms:created>
  <cp:lastPrinted>2021-06-18T00:49:00Z</cp:lastPrinted>
  <dcterms:modified xsi:type="dcterms:W3CDTF">2026-01-22T02:15:51Z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C504665E3CBF4517878F5DE8EC997F6B_12</vt:lpwstr>
  </property>
</Properties>
</file>